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shagundokova\Desktop\"/>
    </mc:Choice>
  </mc:AlternateContent>
  <bookViews>
    <workbookView xWindow="0" yWindow="0" windowWidth="19395" windowHeight="13050"/>
  </bookViews>
  <sheets>
    <sheet name="1.10.23" sheetId="1" r:id="rId1"/>
    <sheet name="01.01.24" sheetId="2" r:id="rId2"/>
  </sheets>
  <calcPr calcId="152511"/>
</workbook>
</file>

<file path=xl/calcChain.xml><?xml version="1.0" encoding="utf-8"?>
<calcChain xmlns="http://schemas.openxmlformats.org/spreadsheetml/2006/main">
  <c r="H24" i="2" l="1"/>
  <c r="G24" i="2"/>
  <c r="F24" i="2"/>
  <c r="I23" i="2"/>
  <c r="H23" i="2"/>
  <c r="H22" i="2"/>
  <c r="I21" i="2"/>
  <c r="H21" i="2"/>
  <c r="I20" i="2"/>
  <c r="H20" i="2"/>
  <c r="H19" i="2"/>
  <c r="I18" i="2"/>
  <c r="H18" i="2"/>
  <c r="I17" i="2"/>
  <c r="H17" i="2"/>
  <c r="I16" i="2"/>
  <c r="H16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24" i="2" l="1"/>
  <c r="H26" i="1"/>
  <c r="G26" i="1"/>
  <c r="H9" i="1" l="1"/>
  <c r="H14" i="1" l="1"/>
  <c r="I14" i="1"/>
  <c r="H22" i="1"/>
  <c r="I22" i="1"/>
  <c r="F26" i="1" l="1"/>
  <c r="H24" i="1"/>
  <c r="H20" i="1"/>
  <c r="H16" i="1" l="1"/>
  <c r="H10" i="1" l="1"/>
  <c r="H11" i="1"/>
  <c r="H12" i="1"/>
  <c r="H13" i="1"/>
  <c r="H15" i="1"/>
  <c r="H17" i="1"/>
  <c r="H18" i="1"/>
  <c r="H19" i="1"/>
  <c r="H21" i="1"/>
  <c r="H23" i="1"/>
  <c r="H25" i="1"/>
  <c r="I26" i="1" l="1"/>
  <c r="I10" i="1"/>
  <c r="I11" i="1"/>
  <c r="I12" i="1"/>
  <c r="I13" i="1"/>
  <c r="I15" i="1"/>
  <c r="I17" i="1"/>
  <c r="I18" i="1"/>
  <c r="I19" i="1"/>
  <c r="I21" i="1"/>
  <c r="I23" i="1"/>
  <c r="I25" i="1"/>
  <c r="I9" i="1"/>
</calcChain>
</file>

<file path=xl/sharedStrings.xml><?xml version="1.0" encoding="utf-8"?>
<sst xmlns="http://schemas.openxmlformats.org/spreadsheetml/2006/main" count="68" uniqueCount="20">
  <si>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</si>
  <si>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</si>
  <si>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</si>
  <si>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</si>
  <si>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</si>
  <si>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</si>
  <si>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</si>
  <si>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</si>
  <si>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</si>
  <si>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</si>
  <si>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</si>
  <si>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</si>
  <si>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</si>
  <si>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</si>
  <si>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</si>
  <si>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</si>
  <si>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</si>
  <si>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Сведения об исполнении Контрольно-счетной палатой МО «Гиагинский район» выделяемых бюджетных средств на 01.10.2023 года</t>
  </si>
  <si>
    <t>Шагундокова Е.В.</t>
  </si>
  <si>
    <t>Сведения об исполнении Контрольно-счетной палатой МО «Гиагинский район» выделяемых бюджетных средств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</si>
</sst>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60" zoomScaleNormal="100" workbookViewId="0">
      <selection activeCell="H39" sqref="H39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8"/>
      <c r="G8" s="7" t="s">
        <v>11</v>
      </c>
      <c r="H8" s="7" t="s">
        <v>12</v>
      </c>
      <c r="I8" s="7" t="s">
        <v>13</v>
      </c>
    </row>
    <row r="9" spans="1:9" ht="15">
      <c r="A9" s="13" t="s">
        <v>14</v>
      </c>
      <c r="B9" s="6">
        <v>7140000100</v>
      </c>
      <c r="C9" s="6">
        <v>121</v>
      </c>
      <c r="D9" s="6">
        <v>211</v>
      </c>
      <c r="E9" s="6"/>
      <c r="F9" s="8">
        <v>1818728.67</v>
      </c>
      <c r="G9" s="8">
        <v>1727633.54</v>
      </c>
      <c r="H9" s="8">
        <f>F9-G9</f>
        <v>91095.129999999888</v>
      </c>
      <c r="I9" s="9">
        <f>G9/F9*100</f>
        <v>94.991274316910619</v>
      </c>
    </row>
    <row r="10" spans="1:9" ht="15">
      <c r="A10" s="13" t="s">
        <v>14</v>
      </c>
      <c r="B10" s="6">
        <v>7140000100</v>
      </c>
      <c r="C10" s="6">
        <v>129</v>
      </c>
      <c r="D10" s="6">
        <v>213</v>
      </c>
      <c r="E10" s="6"/>
      <c r="F10" s="8">
        <v>551426.93000000005</v>
      </c>
      <c r="G10" s="8">
        <v>506539.49</v>
      </c>
      <c r="H10" s="8">
        <f t="shared" ref="H10:H25" si="0">F10-G10</f>
        <v>44887.440000000061</v>
      </c>
      <c r="I10" s="9">
        <f t="shared" ref="I10:I26" si="1">G10/F10*100</f>
        <v>91.859766442672637</v>
      </c>
    </row>
    <row r="11" spans="1:9" ht="15">
      <c r="A11" s="13" t="s">
        <v>14</v>
      </c>
      <c r="B11" s="6">
        <v>7140000400</v>
      </c>
      <c r="C11" s="6">
        <v>121</v>
      </c>
      <c r="D11" s="6">
        <v>211</v>
      </c>
      <c r="E11" s="6"/>
      <c r="F11" s="8">
        <v>511000</v>
      </c>
      <c r="G11" s="8">
        <v>428423.57</v>
      </c>
      <c r="H11" s="8">
        <f t="shared" si="0"/>
        <v>82576.429999999993</v>
      </c>
      <c r="I11" s="9">
        <f t="shared" si="1"/>
        <v>83.840228962818003</v>
      </c>
    </row>
    <row r="12" spans="1:9" ht="15">
      <c r="A12" s="13" t="s">
        <v>14</v>
      </c>
      <c r="B12" s="6">
        <v>7140000400</v>
      </c>
      <c r="C12" s="6">
        <v>129</v>
      </c>
      <c r="D12" s="6">
        <v>213</v>
      </c>
      <c r="E12" s="6"/>
      <c r="F12" s="8">
        <v>154300</v>
      </c>
      <c r="G12" s="8">
        <v>126047.64</v>
      </c>
      <c r="H12" s="8">
        <f t="shared" si="0"/>
        <v>28252.36</v>
      </c>
      <c r="I12" s="9">
        <f t="shared" si="1"/>
        <v>81.689980557355796</v>
      </c>
    </row>
    <row r="13" spans="1:9" ht="15">
      <c r="A13" s="14" t="s">
        <v>14</v>
      </c>
      <c r="B13" s="6">
        <v>7140000400</v>
      </c>
      <c r="C13" s="6">
        <v>244</v>
      </c>
      <c r="D13" s="6">
        <v>223</v>
      </c>
      <c r="E13" s="6"/>
      <c r="F13" s="8">
        <v>1500</v>
      </c>
      <c r="G13" s="8">
        <v>1193.2</v>
      </c>
      <c r="H13" s="8">
        <f t="shared" si="0"/>
        <v>306.79999999999995</v>
      </c>
      <c r="I13" s="9">
        <f t="shared" si="1"/>
        <v>79.546666666666667</v>
      </c>
    </row>
    <row r="14" spans="1:9" ht="15">
      <c r="A14" s="13" t="s">
        <v>14</v>
      </c>
      <c r="B14" s="6">
        <v>7140000400</v>
      </c>
      <c r="C14" s="6">
        <v>244</v>
      </c>
      <c r="D14" s="6">
        <v>225</v>
      </c>
      <c r="E14" s="6"/>
      <c r="F14" s="8">
        <v>3400</v>
      </c>
      <c r="G14" s="8">
        <v>0</v>
      </c>
      <c r="H14" s="8">
        <f t="shared" si="0"/>
        <v>3400</v>
      </c>
      <c r="I14" s="9">
        <f t="shared" si="1"/>
        <v>0</v>
      </c>
    </row>
    <row r="15" spans="1:9" ht="15">
      <c r="A15" s="13" t="s">
        <v>14</v>
      </c>
      <c r="B15" s="6">
        <v>7140000400</v>
      </c>
      <c r="C15" s="6">
        <v>244</v>
      </c>
      <c r="D15" s="6">
        <v>226</v>
      </c>
      <c r="E15" s="6"/>
      <c r="F15" s="8">
        <v>75500</v>
      </c>
      <c r="G15" s="8">
        <v>25539</v>
      </c>
      <c r="H15" s="8">
        <f t="shared" si="0"/>
        <v>49961</v>
      </c>
      <c r="I15" s="9">
        <f t="shared" si="1"/>
        <v>33.826490066225169</v>
      </c>
    </row>
    <row r="16" spans="1:9" ht="15">
      <c r="A16" s="14" t="s">
        <v>14</v>
      </c>
      <c r="B16" s="6">
        <v>7140000400</v>
      </c>
      <c r="C16" s="6">
        <v>244</v>
      </c>
      <c r="D16" s="6">
        <v>310</v>
      </c>
      <c r="E16" s="6"/>
      <c r="F16" s="8">
        <v>0</v>
      </c>
      <c r="G16" s="8">
        <v>0</v>
      </c>
      <c r="H16" s="8">
        <f t="shared" si="0"/>
        <v>0</v>
      </c>
      <c r="I16" s="9">
        <v>0</v>
      </c>
    </row>
    <row r="17" spans="1:9" ht="15">
      <c r="A17" s="13" t="s">
        <v>14</v>
      </c>
      <c r="B17" s="6">
        <v>7140000400</v>
      </c>
      <c r="C17" s="6">
        <v>244</v>
      </c>
      <c r="D17" s="6">
        <v>340</v>
      </c>
      <c r="E17" s="6"/>
      <c r="F17" s="8">
        <v>26500</v>
      </c>
      <c r="G17" s="8">
        <v>21675</v>
      </c>
      <c r="H17" s="8">
        <f t="shared" si="0"/>
        <v>4825</v>
      </c>
      <c r="I17" s="9">
        <f t="shared" si="1"/>
        <v>81.79245283018868</v>
      </c>
    </row>
    <row r="18" spans="1:9" ht="15">
      <c r="A18" s="14" t="s">
        <v>14</v>
      </c>
      <c r="B18" s="6">
        <v>7140000400</v>
      </c>
      <c r="C18" s="6">
        <v>853</v>
      </c>
      <c r="D18" s="6">
        <v>290</v>
      </c>
      <c r="E18" s="6"/>
      <c r="F18" s="8">
        <v>500</v>
      </c>
      <c r="G18" s="8">
        <v>0</v>
      </c>
      <c r="H18" s="8">
        <f t="shared" si="0"/>
        <v>500</v>
      </c>
      <c r="I18" s="9">
        <f t="shared" si="1"/>
        <v>0</v>
      </c>
    </row>
    <row r="19" spans="1:9" ht="15">
      <c r="A19" s="13" t="s">
        <v>14</v>
      </c>
      <c r="B19" s="6">
        <v>7140000410</v>
      </c>
      <c r="C19" s="6">
        <v>121</v>
      </c>
      <c r="D19" s="6">
        <v>211</v>
      </c>
      <c r="E19" s="6"/>
      <c r="F19" s="8">
        <v>507260.23</v>
      </c>
      <c r="G19" s="8">
        <v>401286.78</v>
      </c>
      <c r="H19" s="8">
        <f t="shared" si="0"/>
        <v>105973.44999999995</v>
      </c>
      <c r="I19" s="9">
        <f t="shared" si="1"/>
        <v>79.108661840097355</v>
      </c>
    </row>
    <row r="20" spans="1:9" ht="15">
      <c r="A20" s="13" t="s">
        <v>14</v>
      </c>
      <c r="B20" s="6">
        <v>7140000410</v>
      </c>
      <c r="C20" s="6">
        <v>121</v>
      </c>
      <c r="D20" s="6">
        <v>266</v>
      </c>
      <c r="E20" s="6"/>
      <c r="F20" s="8">
        <v>3739.77</v>
      </c>
      <c r="G20" s="8">
        <v>3739.77</v>
      </c>
      <c r="H20" s="8">
        <f t="shared" si="0"/>
        <v>0</v>
      </c>
      <c r="I20" s="9">
        <v>0</v>
      </c>
    </row>
    <row r="21" spans="1:9" ht="15">
      <c r="A21" s="13" t="s">
        <v>14</v>
      </c>
      <c r="B21" s="6">
        <v>7140000410</v>
      </c>
      <c r="C21" s="6">
        <v>129</v>
      </c>
      <c r="D21" s="6">
        <v>213</v>
      </c>
      <c r="E21" s="6"/>
      <c r="F21" s="8">
        <v>154300</v>
      </c>
      <c r="G21" s="8">
        <v>117615.75</v>
      </c>
      <c r="H21" s="8">
        <f t="shared" si="0"/>
        <v>36684.25</v>
      </c>
      <c r="I21" s="9">
        <f t="shared" si="1"/>
        <v>76.225372650680484</v>
      </c>
    </row>
    <row r="22" spans="1:9" ht="15">
      <c r="A22" s="13" t="s">
        <v>14</v>
      </c>
      <c r="B22" s="6">
        <v>7140000410</v>
      </c>
      <c r="C22" s="6">
        <v>244</v>
      </c>
      <c r="D22" s="6">
        <v>225</v>
      </c>
      <c r="E22" s="6"/>
      <c r="F22" s="8">
        <v>2600</v>
      </c>
      <c r="G22" s="8">
        <v>0</v>
      </c>
      <c r="H22" s="8">
        <f t="shared" si="0"/>
        <v>2600</v>
      </c>
      <c r="I22" s="9">
        <f t="shared" si="1"/>
        <v>0</v>
      </c>
    </row>
    <row r="23" spans="1:9" ht="15">
      <c r="A23" s="13" t="s">
        <v>14</v>
      </c>
      <c r="B23" s="6">
        <v>7140000410</v>
      </c>
      <c r="C23" s="6">
        <v>244</v>
      </c>
      <c r="D23" s="6">
        <v>226</v>
      </c>
      <c r="E23" s="6"/>
      <c r="F23" s="8">
        <v>9200</v>
      </c>
      <c r="G23" s="8">
        <v>7658</v>
      </c>
      <c r="H23" s="8">
        <f t="shared" si="0"/>
        <v>1542</v>
      </c>
      <c r="I23" s="9">
        <f t="shared" si="1"/>
        <v>83.239130434782609</v>
      </c>
    </row>
    <row r="24" spans="1:9" ht="15">
      <c r="A24" s="13" t="s">
        <v>14</v>
      </c>
      <c r="B24" s="6">
        <v>7140000410</v>
      </c>
      <c r="C24" s="6">
        <v>244</v>
      </c>
      <c r="D24" s="6">
        <v>310</v>
      </c>
      <c r="E24" s="6"/>
      <c r="F24" s="8">
        <v>0</v>
      </c>
      <c r="G24" s="8">
        <v>0</v>
      </c>
      <c r="H24" s="8">
        <f t="shared" si="0"/>
        <v>0</v>
      </c>
      <c r="I24" s="9">
        <v>0</v>
      </c>
    </row>
    <row r="25" spans="1:9" ht="15">
      <c r="A25" s="13" t="s">
        <v>14</v>
      </c>
      <c r="B25" s="6">
        <v>7140000410</v>
      </c>
      <c r="C25" s="6">
        <v>244</v>
      </c>
      <c r="D25" s="6">
        <v>340</v>
      </c>
      <c r="E25" s="6"/>
      <c r="F25" s="8">
        <v>16020</v>
      </c>
      <c r="G25" s="8">
        <v>0</v>
      </c>
      <c r="H25" s="8">
        <f t="shared" si="0"/>
        <v>16020</v>
      </c>
      <c r="I25" s="9">
        <f t="shared" si="1"/>
        <v>0</v>
      </c>
    </row>
    <row r="26" spans="1:9" ht="15">
      <c r="A26" s="10" t="s">
        <v>15</v>
      </c>
      <c r="B26" s="10"/>
      <c r="C26" s="10"/>
      <c r="D26" s="10"/>
      <c r="E26" s="10"/>
      <c r="F26" s="11">
        <f>SUM(F9:F25)</f>
        <v>3835975.6</v>
      </c>
      <c r="G26" s="11">
        <f>G9+G10+G11+G12+G13+G14+G15+G16+G17+G18+G19+G20+G21+G22+G23+G24+G25</f>
        <v>3367351.7400000007</v>
      </c>
      <c r="H26" s="11">
        <f>H9+H10+H11+H12+H13+H14+H15+H16+H17+H18+H19+H20+H21+H22+H23+H24+H25</f>
        <v>468623.85999999987</v>
      </c>
      <c r="I26" s="12">
        <f t="shared" si="1"/>
        <v>87.783450447390763</v>
      </c>
    </row>
    <row r="30" spans="1:9">
      <c r="A30" t="s">
        <v>16</v>
      </c>
      <c r="G30" t="s">
        <v>18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scale="82" fitToWidth="0" fitToHeight="0" orientation="portrait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workbookViewId="0">
      <selection activeCell="M26" sqref="M26"/>
    </sheetView>
  </sheetViews>
  <sheetFormatPr defaultRowHeight="14.25"/>
  <cols>
    <col min="2" max="2" width="12.625" customWidth="1"/>
    <col min="6" max="6" width="12.625" customWidth="1"/>
    <col min="7" max="7" width="12.125" customWidth="1"/>
    <col min="8" max="8" width="12.375" customWidth="1"/>
  </cols>
  <sheetData>
    <row r="1" spans="1:9" s="1" customFormat="1"/>
    <row r="3" spans="1:9" ht="53.25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8"/>
      <c r="G8" s="7" t="s">
        <v>11</v>
      </c>
      <c r="H8" s="7" t="s">
        <v>12</v>
      </c>
      <c r="I8" s="7" t="s">
        <v>13</v>
      </c>
    </row>
    <row r="9" spans="1:9" ht="15">
      <c r="A9" s="13" t="s">
        <v>14</v>
      </c>
      <c r="B9" s="6">
        <v>7140000100</v>
      </c>
      <c r="C9" s="6">
        <v>121</v>
      </c>
      <c r="D9" s="6">
        <v>211</v>
      </c>
      <c r="E9" s="6"/>
      <c r="F9" s="8">
        <v>1873377.77</v>
      </c>
      <c r="G9" s="8">
        <v>1866197.38</v>
      </c>
      <c r="H9" s="8">
        <f>F9-G9</f>
        <v>7180.3900000001304</v>
      </c>
      <c r="I9" s="9">
        <f>G9/F9*100</f>
        <v>99.616714251925814</v>
      </c>
    </row>
    <row r="10" spans="1:9" ht="15">
      <c r="A10" s="13" t="s">
        <v>14</v>
      </c>
      <c r="B10" s="6">
        <v>7140000100</v>
      </c>
      <c r="C10" s="6">
        <v>129</v>
      </c>
      <c r="D10" s="6">
        <v>213</v>
      </c>
      <c r="E10" s="6"/>
      <c r="F10" s="8">
        <v>553612.23</v>
      </c>
      <c r="G10" s="8">
        <v>552349.75</v>
      </c>
      <c r="H10" s="8">
        <f t="shared" ref="H10:H23" si="0">F10-G10</f>
        <v>1262.4799999999814</v>
      </c>
      <c r="I10" s="9">
        <f t="shared" ref="I10:I24" si="1">G10/F10*100</f>
        <v>99.771955904948129</v>
      </c>
    </row>
    <row r="11" spans="1:9" ht="15">
      <c r="A11" s="13" t="s">
        <v>14</v>
      </c>
      <c r="B11" s="6">
        <v>7140000400</v>
      </c>
      <c r="C11" s="6">
        <v>121</v>
      </c>
      <c r="D11" s="6">
        <v>211</v>
      </c>
      <c r="E11" s="6"/>
      <c r="F11" s="8">
        <v>511000</v>
      </c>
      <c r="G11" s="8">
        <v>510231.63</v>
      </c>
      <c r="H11" s="8">
        <f t="shared" si="0"/>
        <v>768.36999999999534</v>
      </c>
      <c r="I11" s="9">
        <f t="shared" si="1"/>
        <v>99.849634050880638</v>
      </c>
    </row>
    <row r="12" spans="1:9" ht="15">
      <c r="A12" s="13" t="s">
        <v>14</v>
      </c>
      <c r="B12" s="6">
        <v>7140000400</v>
      </c>
      <c r="C12" s="6">
        <v>129</v>
      </c>
      <c r="D12" s="6">
        <v>213</v>
      </c>
      <c r="E12" s="6"/>
      <c r="F12" s="8">
        <v>154300</v>
      </c>
      <c r="G12" s="8">
        <v>152950.71</v>
      </c>
      <c r="H12" s="8">
        <f t="shared" si="0"/>
        <v>1349.2900000000081</v>
      </c>
      <c r="I12" s="9">
        <f t="shared" si="1"/>
        <v>99.125541153596885</v>
      </c>
    </row>
    <row r="13" spans="1:9" ht="15">
      <c r="A13" s="14" t="s">
        <v>14</v>
      </c>
      <c r="B13" s="6">
        <v>7140000400</v>
      </c>
      <c r="C13" s="6">
        <v>244</v>
      </c>
      <c r="D13" s="6">
        <v>223</v>
      </c>
      <c r="E13" s="6"/>
      <c r="F13" s="8">
        <v>1500</v>
      </c>
      <c r="G13" s="8">
        <v>1431.84</v>
      </c>
      <c r="H13" s="8">
        <f t="shared" si="0"/>
        <v>68.160000000000082</v>
      </c>
      <c r="I13" s="9">
        <f t="shared" si="1"/>
        <v>95.456000000000003</v>
      </c>
    </row>
    <row r="14" spans="1:9" ht="15">
      <c r="A14" s="13" t="s">
        <v>14</v>
      </c>
      <c r="B14" s="6">
        <v>7140000400</v>
      </c>
      <c r="C14" s="6">
        <v>244</v>
      </c>
      <c r="D14" s="6">
        <v>226</v>
      </c>
      <c r="E14" s="6"/>
      <c r="F14" s="8">
        <v>39000</v>
      </c>
      <c r="G14" s="8">
        <v>33782</v>
      </c>
      <c r="H14" s="8">
        <f t="shared" si="0"/>
        <v>5218</v>
      </c>
      <c r="I14" s="9">
        <f t="shared" si="1"/>
        <v>86.620512820512815</v>
      </c>
    </row>
    <row r="15" spans="1:9" ht="15">
      <c r="A15" s="14" t="s">
        <v>14</v>
      </c>
      <c r="B15" s="6">
        <v>7140000400</v>
      </c>
      <c r="C15" s="6">
        <v>244</v>
      </c>
      <c r="D15" s="6">
        <v>310</v>
      </c>
      <c r="E15" s="6"/>
      <c r="F15" s="8">
        <v>36500</v>
      </c>
      <c r="G15" s="8">
        <v>36000</v>
      </c>
      <c r="H15" s="8">
        <f t="shared" si="0"/>
        <v>500</v>
      </c>
      <c r="I15" s="9">
        <v>0</v>
      </c>
    </row>
    <row r="16" spans="1:9" ht="15">
      <c r="A16" s="13" t="s">
        <v>14</v>
      </c>
      <c r="B16" s="6">
        <v>7140000400</v>
      </c>
      <c r="C16" s="6">
        <v>244</v>
      </c>
      <c r="D16" s="6">
        <v>340</v>
      </c>
      <c r="E16" s="6"/>
      <c r="F16" s="8">
        <v>29900</v>
      </c>
      <c r="G16" s="8">
        <v>29900</v>
      </c>
      <c r="H16" s="8">
        <f t="shared" si="0"/>
        <v>0</v>
      </c>
      <c r="I16" s="9">
        <f t="shared" si="1"/>
        <v>100</v>
      </c>
    </row>
    <row r="17" spans="1:9" ht="15">
      <c r="A17" s="14" t="s">
        <v>14</v>
      </c>
      <c r="B17" s="6">
        <v>7140000400</v>
      </c>
      <c r="C17" s="6">
        <v>853</v>
      </c>
      <c r="D17" s="6">
        <v>290</v>
      </c>
      <c r="E17" s="6"/>
      <c r="F17" s="8">
        <v>500</v>
      </c>
      <c r="G17" s="8">
        <v>0</v>
      </c>
      <c r="H17" s="8">
        <f t="shared" si="0"/>
        <v>500</v>
      </c>
      <c r="I17" s="9">
        <f t="shared" si="1"/>
        <v>0</v>
      </c>
    </row>
    <row r="18" spans="1:9" ht="15">
      <c r="A18" s="13" t="s">
        <v>14</v>
      </c>
      <c r="B18" s="6">
        <v>7140000410</v>
      </c>
      <c r="C18" s="6">
        <v>121</v>
      </c>
      <c r="D18" s="6">
        <v>211</v>
      </c>
      <c r="E18" s="6"/>
      <c r="F18" s="8">
        <v>507260.23</v>
      </c>
      <c r="G18" s="8">
        <v>507140.09</v>
      </c>
      <c r="H18" s="8">
        <f t="shared" si="0"/>
        <v>120.13999999995576</v>
      </c>
      <c r="I18" s="9">
        <f t="shared" si="1"/>
        <v>99.976315903969066</v>
      </c>
    </row>
    <row r="19" spans="1:9" ht="15">
      <c r="A19" s="13" t="s">
        <v>14</v>
      </c>
      <c r="B19" s="6">
        <v>7140000410</v>
      </c>
      <c r="C19" s="6">
        <v>121</v>
      </c>
      <c r="D19" s="6">
        <v>266</v>
      </c>
      <c r="E19" s="6"/>
      <c r="F19" s="8">
        <v>3739.77</v>
      </c>
      <c r="G19" s="8">
        <v>3739.77</v>
      </c>
      <c r="H19" s="8">
        <f t="shared" si="0"/>
        <v>0</v>
      </c>
      <c r="I19" s="9">
        <v>0</v>
      </c>
    </row>
    <row r="20" spans="1:9" ht="15">
      <c r="A20" s="13" t="s">
        <v>14</v>
      </c>
      <c r="B20" s="6">
        <v>7140000410</v>
      </c>
      <c r="C20" s="6">
        <v>129</v>
      </c>
      <c r="D20" s="6">
        <v>213</v>
      </c>
      <c r="E20" s="6"/>
      <c r="F20" s="8">
        <v>154300</v>
      </c>
      <c r="G20" s="8">
        <v>151948.31</v>
      </c>
      <c r="H20" s="8">
        <f t="shared" si="0"/>
        <v>2351.6900000000023</v>
      </c>
      <c r="I20" s="9">
        <f t="shared" si="1"/>
        <v>98.475897602073886</v>
      </c>
    </row>
    <row r="21" spans="1:9" ht="15">
      <c r="A21" s="13" t="s">
        <v>14</v>
      </c>
      <c r="B21" s="6">
        <v>7140000410</v>
      </c>
      <c r="C21" s="6">
        <v>244</v>
      </c>
      <c r="D21" s="6">
        <v>226</v>
      </c>
      <c r="E21" s="6"/>
      <c r="F21" s="8">
        <v>7658</v>
      </c>
      <c r="G21" s="8">
        <v>7658</v>
      </c>
      <c r="H21" s="8">
        <f t="shared" si="0"/>
        <v>0</v>
      </c>
      <c r="I21" s="9">
        <f t="shared" si="1"/>
        <v>100</v>
      </c>
    </row>
    <row r="22" spans="1:9" ht="15">
      <c r="A22" s="13" t="s">
        <v>14</v>
      </c>
      <c r="B22" s="6">
        <v>7140000410</v>
      </c>
      <c r="C22" s="6">
        <v>244</v>
      </c>
      <c r="D22" s="6">
        <v>310</v>
      </c>
      <c r="E22" s="6"/>
      <c r="F22" s="8">
        <v>17562</v>
      </c>
      <c r="G22" s="8">
        <v>17500</v>
      </c>
      <c r="H22" s="8">
        <f t="shared" si="0"/>
        <v>62</v>
      </c>
      <c r="I22" s="9">
        <v>0</v>
      </c>
    </row>
    <row r="23" spans="1:9" ht="15">
      <c r="A23" s="13" t="s">
        <v>14</v>
      </c>
      <c r="B23" s="6">
        <v>7140000410</v>
      </c>
      <c r="C23" s="6">
        <v>244</v>
      </c>
      <c r="D23" s="6">
        <v>340</v>
      </c>
      <c r="E23" s="6"/>
      <c r="F23" s="8">
        <v>2600</v>
      </c>
      <c r="G23" s="8">
        <v>2208.8000000000002</v>
      </c>
      <c r="H23" s="8">
        <f t="shared" si="0"/>
        <v>391.19999999999982</v>
      </c>
      <c r="I23" s="9">
        <f t="shared" si="1"/>
        <v>84.953846153846158</v>
      </c>
    </row>
    <row r="24" spans="1:9" ht="15">
      <c r="A24" s="10" t="s">
        <v>15</v>
      </c>
      <c r="B24" s="10"/>
      <c r="C24" s="10"/>
      <c r="D24" s="10"/>
      <c r="E24" s="10"/>
      <c r="F24" s="11">
        <f>SUM(F9:F23)</f>
        <v>3892810</v>
      </c>
      <c r="G24" s="11">
        <f>G9+G10+G11+G12+G13+G14+G15+G16+G17+G18+G19+G20+G21+G22+G23</f>
        <v>3873038.2799999993</v>
      </c>
      <c r="H24" s="11">
        <f>H9+H10+H11+H12+H13+H14+H15+H16+H17+H18+H19+H20+H21+H22+H23</f>
        <v>19771.720000000074</v>
      </c>
      <c r="I24" s="12">
        <f t="shared" si="1"/>
        <v>99.492096454746033</v>
      </c>
    </row>
    <row r="28" spans="1:9">
      <c r="A28" t="s">
        <v>16</v>
      </c>
      <c r="G28" t="s">
        <v>18</v>
      </c>
    </row>
  </sheetData>
  <mergeCells count="4">
    <mergeCell ref="A3:I3"/>
    <mergeCell ref="B5:I5"/>
    <mergeCell ref="A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1.10.23</vt:lpstr>
      <vt:lpstr>01.01.24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Шагундокова Елена Валерьевна</cp:lastModifiedBy>
  <cp:revision>2</cp:revision>
  <cp:lastPrinted>2023-08-24T13:44:01Z</cp:lastPrinted>
  <dcterms:created xsi:type="dcterms:W3CDTF">2018-11-21T11:21:16Z</dcterms:created>
  <dcterms:modified xsi:type="dcterms:W3CDTF">2024-01-12T08:06:27Z</dcterms:modified>
</cp:coreProperties>
</file>